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7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'Вып.плана._9'!$A$2:$H$57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<sst xmlns="http://schemas.openxmlformats.org/spreadsheetml/2006/main" count="86" uniqueCount="79">
  <si>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</si>
  <si>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</si>
  <si>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</si>
  <si>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</si>
  <si>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</si>
  <si>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</si>
  <si>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</si>
  <si>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</si>
  <si>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</si>
  <si>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</si>
  <si>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</si>
  <si>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</si>
  <si>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</si>
  <si>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</si>
  <si>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</si>
  <si>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</si>
  <si>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</si>
  <si>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</si>
  <si>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</si>
  <si>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</si>
  <si>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</si>
  <si>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</si>
  <si>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</si>
  <si>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</si>
  <si>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</si>
  <si>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</si>
  <si>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</si>
  <si>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</si>
  <si>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</si>
  <si>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</si>
  <si>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</si>
  <si>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</si>
  <si>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</si>
  <si>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</si>
  <si>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</si>
  <si>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</si>
  <si>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</si>
  <si>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</si>
  <si>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</si>
  <si>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</si>
  <si>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</si>
  <si>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</si>
  <si>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</si>
  <si>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 к решению Совета депутатов</t>
  </si>
  <si>
    <t>000 1 01 02030 01 0000 110</t>
  </si>
  <si>
    <t xml:space="preserve"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</si>
  <si>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000 1 11 05075 10 0000 120</t>
  </si>
  <si>
    <t>Уточнение</t>
  </si>
  <si>
    <t>Утверждено</t>
  </si>
  <si>
    <t>000 1 06 06033 10 0000 110</t>
  </si>
  <si>
    <t>000 1 06 06043 10 0000 110</t>
  </si>
  <si>
    <t xml:space="preserve">2.1. БЕЗВОЗМЕЗДНЫЕ ПОСТУПЛЕНИЯ ОТ ДРУГИХ БЮДЖЕТОВ БЮДЖЕТНОЙ СИСТЕМЫ РОССИЙСКОЙ ФЕДЕРАЦИИ </t>
  </si>
  <si>
    <t>РАЗДЕЛ II. БЕЗВОЗМЕЗДНЫЕ ПОСТУПЛЕНИЯ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</si>
  <si>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</si>
  <si>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</si>
  <si>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</si>
  <si>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сельского поселения Лыхма</t>
  </si>
  <si>
    <t>бюджета сельского поселения Лыхма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</si>
  <si>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</si>
  <si>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</si>
  <si>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</si>
  <si>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</si>
  <si>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</si>
  <si>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</si>
  <si>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</si>
  <si>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</si>
  <si>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1.5.1.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</si>
  <si>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</si>
  <si>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</si>
  <si>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 xml:space="preserve"> ПРИЛОЖЕНИЕ № 1</t>
  </si>
  <si>
    <t xml:space="preserve">  от 16 декабря 2015 года № 57</t>
  </si>
  <si>
    <t>2.2. ПРОЧИЕ БЕЗВОЗМЕЗДНЫЕ ПОСТУПЛЕНИЯ</t>
  </si>
  <si>
    <t xml:space="preserve">  000  2 07 00000 00 0000 180</t>
  </si>
  <si>
    <t xml:space="preserve">2.2.1. Прочие   безвозмездные   поступления   в  бюджеты сельских поселений
</t>
  </si>
  <si>
    <t>000 2 07  05030 10 0000 180</t>
  </si>
  <si>
    <t>2.1.3. Иные межбюджетные трансферты</t>
  </si>
  <si>
    <t>000 2 02 04999 10 0000 151</t>
  </si>
  <si>
    <t>2.1.3.1. Прочие межбюджетные трансферты, передаваемые бюджетам сельских поселений</t>
  </si>
  <si>
    <t xml:space="preserve">  от    декабря  2016 года №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</si>
</sst>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52" applyBorder="1">
      <alignment/>
      <protection/>
    </xf>
    <xf numFmtId="0" fontId="6" fillId="0" borderId="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>
      <alignment horizontal="right" vertical="top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Normal="200" zoomScaleSheetLayoutView="100" workbookViewId="0" topLeftCell="A2">
      <selection activeCell="B5" sqref="B5:T5"/>
    </sheetView>
  </sheetViews>
  <sheetFormatPr defaultColWidth="9.00390625" defaultRowHeight="12.75"/>
  <cols>
    <col min="1" max="1" width="37.75390625" style="10" customWidth="1"/>
    <col min="2" max="2" width="29.875" style="3" customWidth="1"/>
    <col min="3" max="3" width="0.12890625" style="3" hidden="1" customWidth="1"/>
    <col min="4" max="4" width="14.875" style="3" hidden="1" customWidth="1"/>
    <col min="5" max="5" width="12.125" style="3" hidden="1" customWidth="1"/>
    <col min="6" max="6" width="14.375" style="3" hidden="1" customWidth="1"/>
    <col min="7" max="7" width="13.375" style="31" hidden="1" customWidth="1"/>
    <col min="8" max="8" width="13.875" style="3" customWidth="1"/>
    <col min="9" max="9" width="0.875" style="3" hidden="1" customWidth="1"/>
    <col min="10" max="20" width="9.125" style="3" hidden="1" customWidth="1"/>
    <col min="21" max="16384" width="9.125" style="3" customWidth="1"/>
  </cols>
  <sheetData>
    <row r="1" spans="1:4" ht="409.5" customHeight="1" hidden="1">
      <c r="A1" s="7"/>
      <c r="B1" s="1"/>
      <c r="C1" s="2"/>
      <c r="D1" s="2"/>
    </row>
    <row r="2" spans="1:20" ht="15.75">
      <c r="A2" s="20"/>
      <c r="B2" s="52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.75">
      <c r="A3" s="20"/>
      <c r="B3" s="52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5.75">
      <c r="A4" s="20"/>
      <c r="B4" s="52" t="s">
        <v>56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5.75">
      <c r="A5" s="20"/>
      <c r="B5" s="52" t="s">
        <v>78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5.75">
      <c r="A6" s="20"/>
      <c r="B6" s="32"/>
      <c r="C6" s="32"/>
      <c r="D6" s="32"/>
      <c r="E6" s="32"/>
      <c r="F6" s="32"/>
      <c r="G6" s="35"/>
      <c r="H6" s="3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>
      <c r="A7" s="20"/>
      <c r="B7" s="52" t="s">
        <v>69</v>
      </c>
      <c r="C7" s="52"/>
      <c r="D7" s="52"/>
      <c r="E7" s="52"/>
      <c r="F7" s="52"/>
      <c r="G7" s="52"/>
      <c r="H7" s="5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75">
      <c r="A8" s="20"/>
      <c r="B8" s="52" t="s">
        <v>43</v>
      </c>
      <c r="C8" s="52"/>
      <c r="D8" s="52"/>
      <c r="E8" s="52"/>
      <c r="F8" s="52"/>
      <c r="G8" s="52"/>
      <c r="H8" s="5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75">
      <c r="A9" s="20"/>
      <c r="B9" s="52" t="s">
        <v>56</v>
      </c>
      <c r="C9" s="52"/>
      <c r="D9" s="52"/>
      <c r="E9" s="52"/>
      <c r="F9" s="52"/>
      <c r="G9" s="52"/>
      <c r="H9" s="5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8" ht="15.75">
      <c r="A10" s="33"/>
      <c r="B10" s="52" t="s">
        <v>70</v>
      </c>
      <c r="C10" s="52"/>
      <c r="D10" s="52"/>
      <c r="E10" s="52"/>
      <c r="F10" s="52"/>
      <c r="G10" s="52"/>
      <c r="H10" s="52"/>
    </row>
    <row r="11" spans="1:8" ht="15.75">
      <c r="A11" s="32"/>
      <c r="B11" s="32"/>
      <c r="C11" s="32"/>
      <c r="D11" s="32"/>
      <c r="G11" s="34"/>
      <c r="H11" s="34"/>
    </row>
    <row r="12" spans="1:8" ht="15.75">
      <c r="A12" s="32"/>
      <c r="B12" s="32"/>
      <c r="C12" s="32"/>
      <c r="D12" s="32"/>
      <c r="G12" s="34"/>
      <c r="H12" s="34"/>
    </row>
    <row r="13" spans="1:8" s="5" customFormat="1" ht="15.75">
      <c r="A13" s="50" t="s">
        <v>3</v>
      </c>
      <c r="B13" s="50"/>
      <c r="C13" s="50"/>
      <c r="D13" s="50"/>
      <c r="E13" s="50"/>
      <c r="F13" s="50"/>
      <c r="G13" s="50"/>
      <c r="H13" s="50"/>
    </row>
    <row r="14" spans="1:8" ht="15.75">
      <c r="A14" s="50" t="s">
        <v>57</v>
      </c>
      <c r="B14" s="50"/>
      <c r="C14" s="50"/>
      <c r="D14" s="50"/>
      <c r="E14" s="50"/>
      <c r="F14" s="50"/>
      <c r="G14" s="50"/>
      <c r="H14" s="50"/>
    </row>
    <row r="15" spans="1:8" ht="15.75">
      <c r="A15" s="22"/>
      <c r="B15" s="22"/>
      <c r="C15" s="22"/>
      <c r="D15" s="22"/>
      <c r="G15" s="34"/>
      <c r="H15" s="34"/>
    </row>
    <row r="16" spans="1:9" ht="15.75">
      <c r="A16" s="22"/>
      <c r="B16" s="22"/>
      <c r="C16" s="22"/>
      <c r="D16" s="22"/>
      <c r="G16" s="34"/>
      <c r="H16" s="34"/>
      <c r="I16" s="34"/>
    </row>
    <row r="17" spans="1:9" ht="15.75">
      <c r="A17" s="20"/>
      <c r="B17" s="21"/>
      <c r="C17" s="6"/>
      <c r="D17" s="27"/>
      <c r="E17" s="46"/>
      <c r="F17" s="46"/>
      <c r="G17" s="34"/>
      <c r="H17" s="49" t="s">
        <v>58</v>
      </c>
      <c r="I17" s="49"/>
    </row>
    <row r="18" spans="1:8" ht="15.75" customHeight="1">
      <c r="A18" s="48" t="s">
        <v>1</v>
      </c>
      <c r="B18" s="48" t="s">
        <v>0</v>
      </c>
      <c r="C18" s="23"/>
      <c r="D18" s="48" t="s">
        <v>48</v>
      </c>
      <c r="E18" s="48" t="s">
        <v>47</v>
      </c>
      <c r="F18" s="48" t="s">
        <v>48</v>
      </c>
      <c r="G18" s="47" t="s">
        <v>47</v>
      </c>
      <c r="H18" s="48" t="s">
        <v>48</v>
      </c>
    </row>
    <row r="19" spans="1:8" ht="20.25" customHeight="1">
      <c r="A19" s="48"/>
      <c r="B19" s="48"/>
      <c r="C19" s="11"/>
      <c r="D19" s="48"/>
      <c r="E19" s="48"/>
      <c r="F19" s="48"/>
      <c r="G19" s="47"/>
      <c r="H19" s="48"/>
    </row>
    <row r="20" spans="1:8" ht="15.75">
      <c r="A20" s="11">
        <v>1</v>
      </c>
      <c r="B20" s="11">
        <v>2</v>
      </c>
      <c r="C20" s="11"/>
      <c r="D20" s="31"/>
      <c r="E20" s="31"/>
      <c r="F20" s="18">
        <v>3</v>
      </c>
      <c r="G20" s="36"/>
      <c r="H20" s="36">
        <v>3</v>
      </c>
    </row>
    <row r="21" spans="1:8" ht="31.5">
      <c r="A21" s="43" t="s">
        <v>4</v>
      </c>
      <c r="B21" s="11" t="s">
        <v>5</v>
      </c>
      <c r="C21" s="12"/>
      <c r="D21" s="24">
        <f>D22+D26+D32+D35+D38</f>
        <v>9908900</v>
      </c>
      <c r="E21" s="24">
        <f>E22+E26+E32+E35+E38</f>
        <v>535000</v>
      </c>
      <c r="F21" s="39">
        <f>F22+F26+F32+F35+F38</f>
        <v>10443900</v>
      </c>
      <c r="G21" s="37">
        <f>G22+G26+G32+G35+G38</f>
        <v>3861600</v>
      </c>
      <c r="H21" s="37">
        <f>G21+F21</f>
        <v>14305500</v>
      </c>
    </row>
    <row r="22" spans="1:8" ht="31.5">
      <c r="A22" s="44" t="s">
        <v>22</v>
      </c>
      <c r="B22" s="13" t="s">
        <v>6</v>
      </c>
      <c r="C22" s="12"/>
      <c r="D22" s="25">
        <f>D23</f>
        <v>9568700</v>
      </c>
      <c r="E22" s="25">
        <f>E23</f>
        <v>535000</v>
      </c>
      <c r="F22" s="40">
        <f>F23</f>
        <v>10103700</v>
      </c>
      <c r="G22" s="38">
        <f>G23</f>
        <v>4000300</v>
      </c>
      <c r="H22" s="38">
        <f aca="true" t="shared" si="0" ref="H22:H54">G22+F22</f>
        <v>14104000</v>
      </c>
    </row>
    <row r="23" spans="1:8" ht="31.5">
      <c r="A23" s="44" t="s">
        <v>23</v>
      </c>
      <c r="B23" s="13" t="s">
        <v>7</v>
      </c>
      <c r="C23" s="14"/>
      <c r="D23" s="25">
        <f>D24+D25</f>
        <v>9568700</v>
      </c>
      <c r="E23" s="25">
        <f>E24+E25</f>
        <v>535000</v>
      </c>
      <c r="F23" s="40">
        <f>F24+F25</f>
        <v>10103700</v>
      </c>
      <c r="G23" s="38">
        <f>G24+G25</f>
        <v>4000300</v>
      </c>
      <c r="H23" s="38">
        <f t="shared" si="0"/>
        <v>14104000</v>
      </c>
    </row>
    <row r="24" spans="1:8" ht="141.75">
      <c r="A24" s="44" t="s">
        <v>36</v>
      </c>
      <c r="B24" s="13" t="s">
        <v>32</v>
      </c>
      <c r="C24" s="14"/>
      <c r="D24" s="25">
        <v>9567200</v>
      </c>
      <c r="E24" s="25">
        <v>530000</v>
      </c>
      <c r="F24" s="40">
        <f>E24+D24</f>
        <v>10097200</v>
      </c>
      <c r="G24" s="38">
        <v>4000300</v>
      </c>
      <c r="H24" s="38">
        <f t="shared" si="0"/>
        <v>14097500</v>
      </c>
    </row>
    <row r="25" spans="1:8" ht="94.5">
      <c r="A25" s="44" t="s">
        <v>45</v>
      </c>
      <c r="B25" s="15" t="s">
        <v>44</v>
      </c>
      <c r="C25" s="14"/>
      <c r="D25" s="25">
        <v>1500</v>
      </c>
      <c r="E25" s="25">
        <v>5000</v>
      </c>
      <c r="F25" s="40">
        <f>E25+D25</f>
        <v>6500</v>
      </c>
      <c r="G25" s="38">
        <v>0</v>
      </c>
      <c r="H25" s="38">
        <f t="shared" si="0"/>
        <v>6500</v>
      </c>
    </row>
    <row r="26" spans="1:8" ht="15.75">
      <c r="A26" s="44" t="s">
        <v>37</v>
      </c>
      <c r="B26" s="13" t="s">
        <v>8</v>
      </c>
      <c r="C26" s="14"/>
      <c r="D26" s="25">
        <f>D27+D29</f>
        <v>138200</v>
      </c>
      <c r="E26" s="25">
        <f>E27+E29</f>
        <v>0</v>
      </c>
      <c r="F26" s="40">
        <f>F27+F29</f>
        <v>138200</v>
      </c>
      <c r="G26" s="38">
        <f>G27+G29</f>
        <v>-30700</v>
      </c>
      <c r="H26" s="38">
        <f t="shared" si="0"/>
        <v>107500</v>
      </c>
    </row>
    <row r="27" spans="1:8" ht="31.5">
      <c r="A27" s="44" t="s">
        <v>24</v>
      </c>
      <c r="B27" s="13" t="s">
        <v>9</v>
      </c>
      <c r="C27" s="14"/>
      <c r="D27" s="25">
        <f>D28</f>
        <v>59000</v>
      </c>
      <c r="E27" s="25">
        <f>E28</f>
        <v>0</v>
      </c>
      <c r="F27" s="40">
        <f>F28</f>
        <v>59000</v>
      </c>
      <c r="G27" s="38">
        <f>G28</f>
        <v>-9000</v>
      </c>
      <c r="H27" s="38">
        <f t="shared" si="0"/>
        <v>50000</v>
      </c>
    </row>
    <row r="28" spans="1:8" ht="78.75">
      <c r="A28" s="44" t="s">
        <v>59</v>
      </c>
      <c r="B28" s="13" t="s">
        <v>10</v>
      </c>
      <c r="C28" s="14"/>
      <c r="D28" s="25">
        <v>59000</v>
      </c>
      <c r="E28" s="25">
        <v>0</v>
      </c>
      <c r="F28" s="41">
        <f>E28+D28</f>
        <v>59000</v>
      </c>
      <c r="G28" s="38">
        <v>-9000</v>
      </c>
      <c r="H28" s="38">
        <f t="shared" si="0"/>
        <v>50000</v>
      </c>
    </row>
    <row r="29" spans="1:8" ht="15.75">
      <c r="A29" s="44" t="s">
        <v>38</v>
      </c>
      <c r="B29" s="13" t="s">
        <v>11</v>
      </c>
      <c r="C29" s="14"/>
      <c r="D29" s="25">
        <f>D30+D31</f>
        <v>79200</v>
      </c>
      <c r="E29" s="25">
        <f>E30+E31</f>
        <v>0</v>
      </c>
      <c r="F29" s="40">
        <f>F30+F31</f>
        <v>79200</v>
      </c>
      <c r="G29" s="38">
        <f>G30+G31</f>
        <v>-21700</v>
      </c>
      <c r="H29" s="38">
        <f t="shared" si="0"/>
        <v>57500</v>
      </c>
    </row>
    <row r="30" spans="1:8" ht="78.75">
      <c r="A30" s="44" t="s">
        <v>60</v>
      </c>
      <c r="B30" s="13" t="s">
        <v>49</v>
      </c>
      <c r="C30" s="14"/>
      <c r="D30" s="25">
        <v>44900</v>
      </c>
      <c r="E30" s="25">
        <v>0</v>
      </c>
      <c r="F30" s="40">
        <f>E30+D30</f>
        <v>44900</v>
      </c>
      <c r="G30" s="38">
        <v>-13900</v>
      </c>
      <c r="H30" s="38">
        <f t="shared" si="0"/>
        <v>31000</v>
      </c>
    </row>
    <row r="31" spans="1:8" ht="78.75">
      <c r="A31" s="44" t="s">
        <v>61</v>
      </c>
      <c r="B31" s="13" t="s">
        <v>50</v>
      </c>
      <c r="C31" s="14"/>
      <c r="D31" s="25">
        <v>34300</v>
      </c>
      <c r="E31" s="25"/>
      <c r="F31" s="40">
        <f>E31+D31</f>
        <v>34300</v>
      </c>
      <c r="G31" s="38">
        <v>-7800</v>
      </c>
      <c r="H31" s="38">
        <f t="shared" si="0"/>
        <v>26500</v>
      </c>
    </row>
    <row r="32" spans="1:8" ht="31.5">
      <c r="A32" s="44" t="s">
        <v>39</v>
      </c>
      <c r="B32" s="13" t="s">
        <v>12</v>
      </c>
      <c r="C32" s="14"/>
      <c r="D32" s="25">
        <f aca="true" t="shared" si="1" ref="D32:F33">D33</f>
        <v>62000</v>
      </c>
      <c r="E32" s="25"/>
      <c r="F32" s="40">
        <f t="shared" si="1"/>
        <v>62000</v>
      </c>
      <c r="G32" s="38">
        <f>G33</f>
        <v>-37000</v>
      </c>
      <c r="H32" s="38">
        <f t="shared" si="0"/>
        <v>25000</v>
      </c>
    </row>
    <row r="33" spans="1:8" ht="94.5">
      <c r="A33" s="44" t="s">
        <v>40</v>
      </c>
      <c r="B33" s="13" t="s">
        <v>13</v>
      </c>
      <c r="C33" s="14"/>
      <c r="D33" s="25">
        <f t="shared" si="1"/>
        <v>62000</v>
      </c>
      <c r="E33" s="25">
        <f t="shared" si="1"/>
        <v>0</v>
      </c>
      <c r="F33" s="40">
        <f t="shared" si="1"/>
        <v>62000</v>
      </c>
      <c r="G33" s="38">
        <f>G34</f>
        <v>-37000</v>
      </c>
      <c r="H33" s="38">
        <f t="shared" si="0"/>
        <v>25000</v>
      </c>
    </row>
    <row r="34" spans="1:8" ht="126">
      <c r="A34" s="44" t="s">
        <v>41</v>
      </c>
      <c r="B34" s="13" t="s">
        <v>14</v>
      </c>
      <c r="C34" s="14"/>
      <c r="D34" s="25">
        <v>62000</v>
      </c>
      <c r="E34" s="31"/>
      <c r="F34" s="40">
        <f>E34+D34</f>
        <v>62000</v>
      </c>
      <c r="G34" s="38">
        <v>-37000</v>
      </c>
      <c r="H34" s="38">
        <f t="shared" si="0"/>
        <v>25000</v>
      </c>
    </row>
    <row r="35" spans="1:8" ht="94.5">
      <c r="A35" s="44" t="s">
        <v>42</v>
      </c>
      <c r="B35" s="13" t="s">
        <v>15</v>
      </c>
      <c r="C35" s="14"/>
      <c r="D35" s="25">
        <f aca="true" t="shared" si="2" ref="D35:F36">D36</f>
        <v>90000</v>
      </c>
      <c r="E35" s="25">
        <f t="shared" si="2"/>
        <v>0</v>
      </c>
      <c r="F35" s="40">
        <f t="shared" si="2"/>
        <v>90000</v>
      </c>
      <c r="G35" s="38">
        <f>G36</f>
        <v>-71000</v>
      </c>
      <c r="H35" s="38">
        <f t="shared" si="0"/>
        <v>19000</v>
      </c>
    </row>
    <row r="36" spans="1:8" ht="173.25">
      <c r="A36" s="44" t="s">
        <v>31</v>
      </c>
      <c r="B36" s="13" t="s">
        <v>16</v>
      </c>
      <c r="C36" s="14"/>
      <c r="D36" s="25">
        <f t="shared" si="2"/>
        <v>90000</v>
      </c>
      <c r="E36" s="25">
        <f t="shared" si="2"/>
        <v>0</v>
      </c>
      <c r="F36" s="40">
        <f t="shared" si="2"/>
        <v>90000</v>
      </c>
      <c r="G36" s="38">
        <f>G37</f>
        <v>-71000</v>
      </c>
      <c r="H36" s="38">
        <f t="shared" si="0"/>
        <v>19000</v>
      </c>
    </row>
    <row r="37" spans="1:8" ht="78.75">
      <c r="A37" s="44" t="s">
        <v>62</v>
      </c>
      <c r="B37" s="13" t="s">
        <v>46</v>
      </c>
      <c r="C37" s="14"/>
      <c r="D37" s="25">
        <v>90000</v>
      </c>
      <c r="E37" s="25">
        <v>0</v>
      </c>
      <c r="F37" s="41">
        <f>E37+D37</f>
        <v>90000</v>
      </c>
      <c r="G37" s="38">
        <v>-71000</v>
      </c>
      <c r="H37" s="38">
        <f t="shared" si="0"/>
        <v>19000</v>
      </c>
    </row>
    <row r="38" spans="1:8" ht="63">
      <c r="A38" s="44" t="s">
        <v>34</v>
      </c>
      <c r="B38" s="13" t="s">
        <v>35</v>
      </c>
      <c r="C38" s="14"/>
      <c r="D38" s="30">
        <f aca="true" t="shared" si="3" ref="D38:F39">D39</f>
        <v>50000</v>
      </c>
      <c r="E38" s="30">
        <f t="shared" si="3"/>
        <v>0</v>
      </c>
      <c r="F38" s="40">
        <f t="shared" si="3"/>
        <v>50000</v>
      </c>
      <c r="G38" s="38">
        <f>G39</f>
        <v>0</v>
      </c>
      <c r="H38" s="38">
        <f t="shared" si="0"/>
        <v>50000</v>
      </c>
    </row>
    <row r="39" spans="1:8" ht="47.25">
      <c r="A39" s="44" t="s">
        <v>66</v>
      </c>
      <c r="B39" s="13" t="s">
        <v>67</v>
      </c>
      <c r="C39" s="14"/>
      <c r="D39" s="30">
        <f t="shared" si="3"/>
        <v>50000</v>
      </c>
      <c r="E39" s="30">
        <f t="shared" si="3"/>
        <v>0</v>
      </c>
      <c r="F39" s="40">
        <f t="shared" si="3"/>
        <v>50000</v>
      </c>
      <c r="G39" s="38">
        <f>G40</f>
        <v>0</v>
      </c>
      <c r="H39" s="38">
        <f t="shared" si="0"/>
        <v>50000</v>
      </c>
    </row>
    <row r="40" spans="1:8" ht="63">
      <c r="A40" s="44" t="s">
        <v>68</v>
      </c>
      <c r="B40" s="13" t="s">
        <v>33</v>
      </c>
      <c r="C40" s="14"/>
      <c r="D40" s="25">
        <v>50000</v>
      </c>
      <c r="E40" s="25">
        <v>0</v>
      </c>
      <c r="F40" s="40">
        <f>E40+D40</f>
        <v>50000</v>
      </c>
      <c r="G40" s="38">
        <v>0</v>
      </c>
      <c r="H40" s="38">
        <f t="shared" si="0"/>
        <v>50000</v>
      </c>
    </row>
    <row r="41" spans="1:8" ht="31.5">
      <c r="A41" s="43" t="s">
        <v>52</v>
      </c>
      <c r="B41" s="11" t="s">
        <v>53</v>
      </c>
      <c r="C41" s="12"/>
      <c r="D41" s="24">
        <f>D42+D52</f>
        <v>7135110</v>
      </c>
      <c r="E41" s="24">
        <f>E42+E52</f>
        <v>54186</v>
      </c>
      <c r="F41" s="24">
        <f>F42+F52</f>
        <v>7189296</v>
      </c>
      <c r="G41" s="37">
        <f>G42+G50+G52</f>
        <v>21360</v>
      </c>
      <c r="H41" s="37">
        <f t="shared" si="0"/>
        <v>7210656</v>
      </c>
    </row>
    <row r="42" spans="1:8" ht="78.75">
      <c r="A42" s="44" t="s">
        <v>51</v>
      </c>
      <c r="B42" s="15" t="s">
        <v>17</v>
      </c>
      <c r="C42" s="12"/>
      <c r="D42" s="25">
        <f>D43+D45+D50</f>
        <v>6860500</v>
      </c>
      <c r="E42" s="25">
        <f>E43+E45+E50</f>
        <v>29000</v>
      </c>
      <c r="F42" s="25">
        <f>F43+F45+F50</f>
        <v>6889500</v>
      </c>
      <c r="G42" s="38">
        <f>G43</f>
        <v>0</v>
      </c>
      <c r="H42" s="38">
        <f t="shared" si="0"/>
        <v>6889500</v>
      </c>
    </row>
    <row r="43" spans="1:8" ht="47.25">
      <c r="A43" s="44" t="s">
        <v>54</v>
      </c>
      <c r="B43" s="15" t="s">
        <v>18</v>
      </c>
      <c r="C43" s="12"/>
      <c r="D43" s="25">
        <f>D44</f>
        <v>6375500</v>
      </c>
      <c r="E43" s="25">
        <f>E44</f>
        <v>0</v>
      </c>
      <c r="F43" s="40">
        <f>F44</f>
        <v>6375500</v>
      </c>
      <c r="G43" s="38">
        <f>G44</f>
        <v>0</v>
      </c>
      <c r="H43" s="38">
        <f t="shared" si="0"/>
        <v>6375500</v>
      </c>
    </row>
    <row r="44" spans="1:8" ht="47.25">
      <c r="A44" s="44" t="s">
        <v>63</v>
      </c>
      <c r="B44" s="13" t="s">
        <v>19</v>
      </c>
      <c r="C44" s="12"/>
      <c r="D44" s="25">
        <v>6375500</v>
      </c>
      <c r="E44" s="25">
        <v>0</v>
      </c>
      <c r="F44" s="40">
        <f aca="true" t="shared" si="4" ref="F44:F49">E44+D44</f>
        <v>6375500</v>
      </c>
      <c r="G44" s="38">
        <v>0</v>
      </c>
      <c r="H44" s="38">
        <f t="shared" si="0"/>
        <v>6375500</v>
      </c>
    </row>
    <row r="45" spans="1:8" ht="47.25">
      <c r="A45" s="44" t="s">
        <v>55</v>
      </c>
      <c r="B45" s="15" t="s">
        <v>20</v>
      </c>
      <c r="C45" s="12"/>
      <c r="D45" s="25">
        <f>D46+D47</f>
        <v>425000</v>
      </c>
      <c r="E45" s="25">
        <f>E46+E47</f>
        <v>0</v>
      </c>
      <c r="F45" s="40">
        <f>F46+F47</f>
        <v>425000</v>
      </c>
      <c r="G45" s="38">
        <f>G46+G47</f>
        <v>0</v>
      </c>
      <c r="H45" s="38">
        <f t="shared" si="0"/>
        <v>425000</v>
      </c>
    </row>
    <row r="46" spans="1:8" ht="63">
      <c r="A46" s="44" t="s">
        <v>64</v>
      </c>
      <c r="B46" s="15" t="s">
        <v>25</v>
      </c>
      <c r="C46" s="12"/>
      <c r="D46" s="25">
        <v>29000</v>
      </c>
      <c r="E46" s="25">
        <v>0</v>
      </c>
      <c r="F46" s="41">
        <f t="shared" si="4"/>
        <v>29000</v>
      </c>
      <c r="G46" s="38">
        <v>0</v>
      </c>
      <c r="H46" s="38">
        <f t="shared" si="0"/>
        <v>29000</v>
      </c>
    </row>
    <row r="47" spans="1:8" ht="78.75">
      <c r="A47" s="44" t="s">
        <v>65</v>
      </c>
      <c r="B47" s="13" t="s">
        <v>21</v>
      </c>
      <c r="C47" s="12"/>
      <c r="D47" s="25">
        <v>396000</v>
      </c>
      <c r="E47" s="25">
        <v>0</v>
      </c>
      <c r="F47" s="41">
        <f t="shared" si="4"/>
        <v>396000</v>
      </c>
      <c r="G47" s="38">
        <v>0</v>
      </c>
      <c r="H47" s="38">
        <f t="shared" si="0"/>
        <v>396000</v>
      </c>
    </row>
    <row r="48" spans="1:8" ht="31.5">
      <c r="A48" s="45" t="s">
        <v>26</v>
      </c>
      <c r="B48" s="16" t="s">
        <v>27</v>
      </c>
      <c r="C48" s="17"/>
      <c r="D48" s="28"/>
      <c r="E48" s="31"/>
      <c r="F48" s="40">
        <f t="shared" si="4"/>
        <v>0</v>
      </c>
      <c r="G48" s="38"/>
      <c r="H48" s="38">
        <f t="shared" si="0"/>
        <v>0</v>
      </c>
    </row>
    <row r="49" spans="1:8" ht="110.25">
      <c r="A49" s="45" t="s">
        <v>30</v>
      </c>
      <c r="B49" s="16" t="s">
        <v>28</v>
      </c>
      <c r="C49" s="17"/>
      <c r="D49" s="28"/>
      <c r="E49" s="31"/>
      <c r="F49" s="40">
        <f t="shared" si="4"/>
        <v>0</v>
      </c>
      <c r="G49" s="38"/>
      <c r="H49" s="38">
        <f t="shared" si="0"/>
        <v>0</v>
      </c>
    </row>
    <row r="50" spans="1:8" ht="31.5">
      <c r="A50" s="45" t="s">
        <v>75</v>
      </c>
      <c r="B50" s="16" t="s">
        <v>27</v>
      </c>
      <c r="C50" s="17"/>
      <c r="D50" s="28">
        <f>D51</f>
        <v>60000</v>
      </c>
      <c r="E50" s="28">
        <f>E51</f>
        <v>29000</v>
      </c>
      <c r="F50" s="41">
        <f>F51</f>
        <v>89000</v>
      </c>
      <c r="G50" s="38">
        <f>G51</f>
        <v>21360</v>
      </c>
      <c r="H50" s="38">
        <f t="shared" si="0"/>
        <v>110360</v>
      </c>
    </row>
    <row r="51" spans="1:8" ht="47.25">
      <c r="A51" s="45" t="s">
        <v>77</v>
      </c>
      <c r="B51" s="16" t="s">
        <v>76</v>
      </c>
      <c r="C51" s="17"/>
      <c r="D51" s="28">
        <v>60000</v>
      </c>
      <c r="E51" s="25">
        <v>29000</v>
      </c>
      <c r="F51" s="40">
        <f>E51+D51</f>
        <v>89000</v>
      </c>
      <c r="G51" s="38">
        <f>1949360-1928000</f>
        <v>21360</v>
      </c>
      <c r="H51" s="38">
        <f t="shared" si="0"/>
        <v>110360</v>
      </c>
    </row>
    <row r="52" spans="1:8" ht="31.5">
      <c r="A52" s="45" t="s">
        <v>71</v>
      </c>
      <c r="B52" s="16" t="s">
        <v>72</v>
      </c>
      <c r="C52" s="17"/>
      <c r="D52" s="28">
        <f>D53</f>
        <v>274610</v>
      </c>
      <c r="E52" s="28">
        <f>E53</f>
        <v>25186</v>
      </c>
      <c r="F52" s="41">
        <f>F53</f>
        <v>299796</v>
      </c>
      <c r="G52" s="38">
        <f>G53</f>
        <v>0</v>
      </c>
      <c r="H52" s="38">
        <f t="shared" si="0"/>
        <v>299796</v>
      </c>
    </row>
    <row r="53" spans="1:8" ht="63">
      <c r="A53" s="45" t="s">
        <v>73</v>
      </c>
      <c r="B53" s="16" t="s">
        <v>74</v>
      </c>
      <c r="C53" s="17"/>
      <c r="D53" s="28">
        <v>274610</v>
      </c>
      <c r="E53" s="25">
        <v>25186</v>
      </c>
      <c r="F53" s="40">
        <f>E53+D53</f>
        <v>299796</v>
      </c>
      <c r="G53" s="38">
        <v>0</v>
      </c>
      <c r="H53" s="38">
        <f t="shared" si="0"/>
        <v>299796</v>
      </c>
    </row>
    <row r="54" spans="1:8" ht="14.25" customHeight="1">
      <c r="A54" s="8" t="s">
        <v>29</v>
      </c>
      <c r="B54" s="18"/>
      <c r="C54" s="19">
        <v>0</v>
      </c>
      <c r="D54" s="29">
        <f>D41+D21</f>
        <v>17044010</v>
      </c>
      <c r="E54" s="29">
        <f>E41+E21</f>
        <v>589186</v>
      </c>
      <c r="F54" s="42">
        <f>F41+F21</f>
        <v>17633196</v>
      </c>
      <c r="G54" s="37">
        <f>G41+G21</f>
        <v>3882960</v>
      </c>
      <c r="H54" s="37">
        <f t="shared" si="0"/>
        <v>21516156</v>
      </c>
    </row>
    <row r="55" spans="1:8" ht="15.75" customHeight="1">
      <c r="A55" s="9"/>
      <c r="B55" s="4"/>
      <c r="C55" s="4"/>
      <c r="D55" s="4"/>
      <c r="G55" s="34"/>
      <c r="H55" s="34"/>
    </row>
    <row r="56" spans="1:8" ht="15.75" customHeight="1">
      <c r="A56" s="9"/>
      <c r="B56" s="26"/>
      <c r="C56" s="4"/>
      <c r="D56" s="4"/>
      <c r="G56" s="34"/>
      <c r="H56" s="34"/>
    </row>
    <row r="57" spans="1:8" ht="15.75" customHeight="1">
      <c r="A57" s="51" t="s">
        <v>2</v>
      </c>
      <c r="B57" s="51"/>
      <c r="C57" s="51"/>
      <c r="D57" s="51"/>
      <c r="E57" s="51"/>
      <c r="F57" s="51"/>
      <c r="G57" s="34"/>
      <c r="H57" s="34"/>
    </row>
  </sheetData>
  <sheetProtection/>
  <mergeCells count="20">
    <mergeCell ref="B9:H9"/>
    <mergeCell ref="B10:H10"/>
    <mergeCell ref="B2:T2"/>
    <mergeCell ref="B3:T3"/>
    <mergeCell ref="B4:T4"/>
    <mergeCell ref="B5:T5"/>
    <mergeCell ref="B7:H7"/>
    <mergeCell ref="B8:H8"/>
    <mergeCell ref="A57:F57"/>
    <mergeCell ref="A18:A19"/>
    <mergeCell ref="B18:B19"/>
    <mergeCell ref="D18:D19"/>
    <mergeCell ref="E18:E19"/>
    <mergeCell ref="F18:F19"/>
    <mergeCell ref="E17:F17"/>
    <mergeCell ref="G18:G19"/>
    <mergeCell ref="H18:H19"/>
    <mergeCell ref="H17:I17"/>
    <mergeCell ref="A13:H13"/>
    <mergeCell ref="A14:H14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2016-12-17T08:45:05Z</cp:lastPrinted>
  <dcterms:created xsi:type="dcterms:W3CDTF">2008-10-23T07:29:54Z</dcterms:created>
  <dcterms:modified xsi:type="dcterms:W3CDTF">2017-01-30T04:35:52Z</dcterms:modified>
  <cp:category/>
  <cp:version/>
  <cp:contentType/>
  <cp:contentStatus/>
</cp:coreProperties>
</file>